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Analistas 2024\Evidencias GM\BOLETIN\"/>
    </mc:Choice>
  </mc:AlternateContent>
  <xr:revisionPtr revIDLastSave="0" documentId="8_{4C125772-3237-478A-8530-34C2F6DDF5F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oletin 57" sheetId="1" r:id="rId1"/>
  </sheets>
  <definedNames>
    <definedName name="_xlnm._FilterDatabase" localSheetId="0" hidden="1">'Boletin 57'!$A$7:$C$15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33" i="1"/>
  <c r="C28" i="1" s="1"/>
  <c r="C32" i="1" l="1"/>
  <c r="C31" i="1"/>
  <c r="C30" i="1"/>
  <c r="C29" i="1"/>
  <c r="B149" i="1"/>
  <c r="B148" i="1" l="1"/>
  <c r="B105" i="1"/>
  <c r="C10" i="1" l="1"/>
  <c r="C11" i="1" l="1"/>
  <c r="C8" i="1"/>
  <c r="C13" i="1"/>
  <c r="C9" i="1"/>
  <c r="C12" i="1"/>
  <c r="C14" i="1"/>
  <c r="C15" i="1" l="1"/>
  <c r="B56" i="1"/>
  <c r="C55" i="1" l="1"/>
  <c r="C56" i="1"/>
  <c r="C54" i="1"/>
  <c r="B150" i="1" l="1"/>
  <c r="C156" i="1"/>
  <c r="B156" i="1"/>
  <c r="C161" i="1" l="1"/>
  <c r="B161" i="1"/>
  <c r="B124" i="1" l="1"/>
  <c r="B50" i="1"/>
  <c r="C48" i="1" l="1"/>
  <c r="C49" i="1"/>
  <c r="C50" i="1"/>
  <c r="C47" i="1"/>
  <c r="C46" i="1"/>
  <c r="B66" i="1" l="1"/>
  <c r="B43" i="1"/>
  <c r="C41" i="1" l="1"/>
  <c r="C43" i="1"/>
  <c r="C42" i="1"/>
</calcChain>
</file>

<file path=xl/sharedStrings.xml><?xml version="1.0" encoding="utf-8"?>
<sst xmlns="http://schemas.openxmlformats.org/spreadsheetml/2006/main" count="105" uniqueCount="63">
  <si>
    <t>Compras Menores</t>
  </si>
  <si>
    <t>Total general</t>
  </si>
  <si>
    <t>Modalidad de Compras</t>
  </si>
  <si>
    <t>Valor Total</t>
  </si>
  <si>
    <t>DISTRITO NACIONAL</t>
  </si>
  <si>
    <t>SANTO DOMINGO</t>
  </si>
  <si>
    <t>SANTIAGO</t>
  </si>
  <si>
    <t>Femenino</t>
  </si>
  <si>
    <t>Masculino</t>
  </si>
  <si>
    <t>No Especificado</t>
  </si>
  <si>
    <t>Monto contratado por genero del proveedor</t>
  </si>
  <si>
    <t>Montro contratado por tipo de proveedor</t>
  </si>
  <si>
    <t>Comparación de Precios</t>
  </si>
  <si>
    <t>Licitación Pública Nacional</t>
  </si>
  <si>
    <t>Procesos de Excepción</t>
  </si>
  <si>
    <t>Gran empresa</t>
  </si>
  <si>
    <t>Total General</t>
  </si>
  <si>
    <t>Compras por Debajo del Umbral</t>
  </si>
  <si>
    <t>SERVIDORES PUBLICOS CAPACITADOS</t>
  </si>
  <si>
    <t>PROVEEDORES CAPACITADOS</t>
  </si>
  <si>
    <t>TOTAL CAPACITADOS</t>
  </si>
  <si>
    <t>Montro contratado por Unidad de Compras</t>
  </si>
  <si>
    <t>Solicitudes Atendidas por temas, asuntos, interés del o la solicitante</t>
  </si>
  <si>
    <t>Cantidad</t>
  </si>
  <si>
    <t>Público Meta</t>
  </si>
  <si>
    <t>Cantidad de Personas Capacitadas</t>
  </si>
  <si>
    <t>Monto Contratado</t>
  </si>
  <si>
    <t>%</t>
  </si>
  <si>
    <t>Período:</t>
  </si>
  <si>
    <t>Procesos publicados por Modalidad de Compras</t>
  </si>
  <si>
    <t>Proveedores inscritos por Genero</t>
  </si>
  <si>
    <t>Proveedores inscritos por Tipo de RPE</t>
  </si>
  <si>
    <t>Gráficos Boletín:</t>
  </si>
  <si>
    <t>Subasta Inversa</t>
  </si>
  <si>
    <t>Sexo</t>
  </si>
  <si>
    <t>5 Provincia con mas contratos</t>
  </si>
  <si>
    <t>Monto contratado por MIPYME</t>
  </si>
  <si>
    <t>Empresa no acogida a la Ley 187-17</t>
  </si>
  <si>
    <t>SERVIDORES PUBLICOS</t>
  </si>
  <si>
    <t>MIPYME Certificada</t>
  </si>
  <si>
    <t>Persona física</t>
  </si>
  <si>
    <t>Depto. Monitoreo y Análisis de Datos</t>
  </si>
  <si>
    <t>Base Legal (Solicitudes de Leyes)</t>
  </si>
  <si>
    <t>Licitación Restringida</t>
  </si>
  <si>
    <t>Corporación del Acueducto y Alcantarillado de Santo Domingo</t>
  </si>
  <si>
    <t>Sorteo de Obras</t>
  </si>
  <si>
    <t xml:space="preserve">Sin especificar </t>
  </si>
  <si>
    <t xml:space="preserve">Consultas </t>
  </si>
  <si>
    <t>CONCEPCIÓN DE LA VEGA</t>
  </si>
  <si>
    <t>SAN CRISTÓBAL</t>
  </si>
  <si>
    <t>Ministerio de Cultura</t>
  </si>
  <si>
    <t>Ministerio de Educación</t>
  </si>
  <si>
    <t>Dirección Infraestructura Escolar</t>
  </si>
  <si>
    <t>Empresa de Transmisión Eléctrica Dominicana</t>
  </si>
  <si>
    <t>Depto. Políticas Normas y Procedimientos</t>
  </si>
  <si>
    <t xml:space="preserve">Coordinación del despacho </t>
  </si>
  <si>
    <t xml:space="preserve">Declinadas </t>
  </si>
  <si>
    <t xml:space="preserve">Correspondencia y archivos </t>
  </si>
  <si>
    <t xml:space="preserve">Depto. De comunicaciones </t>
  </si>
  <si>
    <t>Previamente publicadas</t>
  </si>
  <si>
    <t>Depto. Investigaciones y reclamos</t>
  </si>
  <si>
    <t>#57</t>
  </si>
  <si>
    <t>T3-2025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</si>
</sst>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_-* #,##0.00_-;\-* #,##0.00_-;_-* &quot;-&quot;??_-;_-@_-"/>
    <numFmt numFmtId="165" formatCode="_-* #,##0.0_-;\-* #,##0.0_-;_-* &quot;-&quot;??_-;_-@_-"/>
    <numFmt numFmtId="166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theme="0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212121"/>
      <name val="Times New Roman"/>
      <family val="1"/>
    </font>
    <font>
      <b/>
      <sz val="11"/>
      <color rgb="FFFFFFFF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9" fontId="0" fillId="0" borderId="0" xfId="3" applyFont="1"/>
    <xf numFmtId="9" fontId="0" fillId="0" borderId="0" xfId="3" applyFont="1" applyAlignment="1">
      <alignment horizontal="left"/>
    </xf>
    <xf numFmtId="9" fontId="0" fillId="0" borderId="0" xfId="3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0" borderId="1" xfId="3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2" fillId="0" borderId="0" xfId="0" applyFont="1"/>
    <xf numFmtId="0" fontId="11" fillId="3" borderId="2" xfId="0" applyFont="1" applyFill="1" applyBorder="1" applyAlignment="1">
      <alignment horizontal="center" vertical="center" wrapText="1"/>
    </xf>
    <xf numFmtId="9" fontId="16" fillId="0" borderId="2" xfId="3" applyFont="1" applyBorder="1" applyAlignment="1">
      <alignment horizontal="center" vertical="center"/>
    </xf>
    <xf numFmtId="9" fontId="16" fillId="0" borderId="3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9" fontId="2" fillId="0" borderId="1" xfId="3" applyFont="1" applyBorder="1" applyAlignment="1">
      <alignment horizontal="center"/>
    </xf>
    <xf numFmtId="8" fontId="0" fillId="0" borderId="0" xfId="0" applyNumberFormat="1"/>
  </cellXfs>
  <cellStyles count="4">
    <cellStyle name="Énfasis1" xfId="2" builtinId="29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República Dominicana: Monto contratado por modalidad de julio - septiembre</a:t>
            </a:r>
            <a:r>
              <a:rPr lang="en-US" sz="1600" baseline="0"/>
              <a:t> 2025</a:t>
            </a:r>
            <a:r>
              <a:rPr lang="en-US" sz="1600"/>
              <a:t> (Cifras en millones</a:t>
            </a:r>
            <a:r>
              <a:rPr lang="en-US" sz="1600" baseline="0"/>
              <a:t> RD$)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57'!$A$8:$A$14</c:f>
              <c:strCache>
                <c:ptCount val="7"/>
                <c:pt idx="0">
                  <c:v>Licitación Pública Nacional</c:v>
                </c:pt>
                <c:pt idx="1">
                  <c:v>Procesos de Excepción</c:v>
                </c:pt>
                <c:pt idx="2">
                  <c:v>Compras Menores</c:v>
                </c:pt>
                <c:pt idx="3">
                  <c:v>Comparación de Precios</c:v>
                </c:pt>
                <c:pt idx="4">
                  <c:v>Subasta Inversa</c:v>
                </c:pt>
                <c:pt idx="5">
                  <c:v>Compras por Debajo del Umbral</c:v>
                </c:pt>
                <c:pt idx="6">
                  <c:v>Sorteo de Obras</c:v>
                </c:pt>
              </c:strCache>
            </c:strRef>
          </c:cat>
          <c:val>
            <c:numRef>
              <c:f>'Boletin 57'!$B$8:$B$14</c:f>
              <c:numCache>
                <c:formatCode>#,##0</c:formatCode>
                <c:ptCount val="7"/>
                <c:pt idx="0">
                  <c:v>20043</c:v>
                </c:pt>
                <c:pt idx="1">
                  <c:v>5135</c:v>
                </c:pt>
                <c:pt idx="2">
                  <c:v>2776</c:v>
                </c:pt>
                <c:pt idx="3">
                  <c:v>2657</c:v>
                </c:pt>
                <c:pt idx="4">
                  <c:v>2041</c:v>
                </c:pt>
                <c:pt idx="5">
                  <c:v>1056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6-40C4-A752-41175C6BEB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7985439"/>
        <c:axId val="627985023"/>
      </c:barChart>
      <c:catAx>
        <c:axId val="62798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27985023"/>
        <c:crosses val="autoZero"/>
        <c:auto val="1"/>
        <c:lblAlgn val="ctr"/>
        <c:lblOffset val="100"/>
        <c:noMultiLvlLbl val="0"/>
      </c:catAx>
      <c:valAx>
        <c:axId val="6279850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2798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República Dominicana: Número de personas solicitudes</a:t>
            </a:r>
            <a:r>
              <a:rPr lang="es-DO" b="1" baseline="0"/>
              <a:t> recibidas en OAI</a:t>
            </a:r>
            <a:r>
              <a:rPr lang="es-DO" b="1"/>
              <a:t> por género por la DGCP</a:t>
            </a:r>
            <a:r>
              <a:rPr lang="es-DO" b="1" baseline="0"/>
              <a:t> julio - septiembre 2025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46-4321-8CB1-F2AC1CF22B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46-4321-8CB1-F2AC1CF22B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18-4C3E-8E2B-00B77E2ED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'Boletin 57'!$A$216:$A$218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Sin especificar </c:v>
                </c:pt>
              </c:strCache>
            </c:strRef>
          </c:cat>
          <c:val>
            <c:numRef>
              <c:f>'Boletin 57'!$B$216:$B$218</c:f>
              <c:numCache>
                <c:formatCode>General</c:formatCode>
                <c:ptCount val="3"/>
                <c:pt idx="0">
                  <c:v>49</c:v>
                </c:pt>
                <c:pt idx="1">
                  <c:v>55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8-4DD5-AEFA-FB0114FDC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República Dominicana: 5 Provincias del Gobierno Central con mayor volumen en compras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</a:rPr>
              <a:t>julio - septiembre 2025 </a:t>
            </a:r>
            <a:r>
              <a:rPr lang="en-US" sz="1600" b="1" i="0" u="none" strike="noStrike" baseline="0"/>
              <a:t> </a:t>
            </a:r>
            <a:endParaRPr lang="es-DO" sz="1600"/>
          </a:p>
          <a:p>
            <a:pPr algn="ctr" rtl="0">
              <a:defRPr sz="1600"/>
            </a:pP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Provincia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57'!$A$28:$A$32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SANTIAGO</c:v>
                </c:pt>
                <c:pt idx="3">
                  <c:v>CONCEPCIÓN DE LA VEGA</c:v>
                </c:pt>
                <c:pt idx="4">
                  <c:v>SAN CRISTÓBAL</c:v>
                </c:pt>
              </c:strCache>
            </c:strRef>
          </c:cat>
          <c:val>
            <c:numRef>
              <c:f>'Boletin 57'!$B$28:$B$32</c:f>
              <c:numCache>
                <c:formatCode>#,##0.00</c:formatCode>
                <c:ptCount val="5"/>
                <c:pt idx="0">
                  <c:v>24762462139</c:v>
                </c:pt>
                <c:pt idx="1">
                  <c:v>4719663125</c:v>
                </c:pt>
                <c:pt idx="2">
                  <c:v>2149751696</c:v>
                </c:pt>
                <c:pt idx="3">
                  <c:v>453679366</c:v>
                </c:pt>
                <c:pt idx="4">
                  <c:v>377517097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B-4591-80B4-305A7DA0C1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7985439"/>
        <c:axId val="627985023"/>
      </c:barChart>
      <c:catAx>
        <c:axId val="62798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27985023"/>
        <c:crosses val="autoZero"/>
        <c:auto val="1"/>
        <c:lblAlgn val="ctr"/>
        <c:lblOffset val="100"/>
        <c:noMultiLvlLbl val="0"/>
      </c:catAx>
      <c:valAx>
        <c:axId val="6279850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62798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República Dominicana: Difusión de los procesos por modalidad de </a:t>
            </a:r>
            <a:r>
              <a:rPr lang="es-DO"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compra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julio - septiembre 2025</a:t>
            </a:r>
            <a:endParaRPr lang="es-DO"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57'!$A$83:$A$90</c:f>
              <c:strCache>
                <c:ptCount val="8"/>
                <c:pt idx="0">
                  <c:v>Licitación Restringida</c:v>
                </c:pt>
                <c:pt idx="1">
                  <c:v>Sorteo de Obras</c:v>
                </c:pt>
                <c:pt idx="2">
                  <c:v>Subasta Inversa</c:v>
                </c:pt>
                <c:pt idx="3">
                  <c:v>Licitación Pública Nacional</c:v>
                </c:pt>
                <c:pt idx="4">
                  <c:v>Procesos de Excepción</c:v>
                </c:pt>
                <c:pt idx="5">
                  <c:v>Comparación de Precios</c:v>
                </c:pt>
                <c:pt idx="6">
                  <c:v>Compras Menores</c:v>
                </c:pt>
                <c:pt idx="7">
                  <c:v>Compras por Debajo del Umbral</c:v>
                </c:pt>
              </c:strCache>
            </c:strRef>
          </c:cat>
          <c:val>
            <c:numRef>
              <c:f>'Boletin 57'!$B$83:$B$90</c:f>
              <c:numCache>
                <c:formatCode>#,##0</c:formatCode>
                <c:ptCount val="8"/>
                <c:pt idx="0">
                  <c:v>1</c:v>
                </c:pt>
                <c:pt idx="1">
                  <c:v>6</c:v>
                </c:pt>
                <c:pt idx="2">
                  <c:v>85</c:v>
                </c:pt>
                <c:pt idx="3">
                  <c:v>275</c:v>
                </c:pt>
                <c:pt idx="4">
                  <c:v>796</c:v>
                </c:pt>
                <c:pt idx="5">
                  <c:v>805</c:v>
                </c:pt>
                <c:pt idx="6">
                  <c:v>4953</c:v>
                </c:pt>
                <c:pt idx="7">
                  <c:v>11471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3-48F9-9CC9-5CC28A25B7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9282559"/>
        <c:axId val="619279647"/>
      </c:barChart>
      <c:catAx>
        <c:axId val="6192825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9279647"/>
        <c:crosses val="autoZero"/>
        <c:auto val="1"/>
        <c:lblAlgn val="ctr"/>
        <c:lblOffset val="100"/>
        <c:noMultiLvlLbl val="0"/>
      </c:catAx>
      <c:valAx>
        <c:axId val="619279647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619282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República Dominicana: Cantidad de proveedores inscritos por tipo de empresa a</a:t>
            </a:r>
            <a:r>
              <a:rPr lang="es-DO" b="1" baseline="0"/>
              <a:t> septiembre 2025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57'!$A$120:$A$123</c:f>
              <c:strCache>
                <c:ptCount val="4"/>
                <c:pt idx="0">
                  <c:v>Empresa no acogida a la Ley 187-17</c:v>
                </c:pt>
                <c:pt idx="1">
                  <c:v>Gran empresa</c:v>
                </c:pt>
                <c:pt idx="2">
                  <c:v>MIPYME Certificada</c:v>
                </c:pt>
                <c:pt idx="3">
                  <c:v>Persona física</c:v>
                </c:pt>
              </c:strCache>
            </c:strRef>
          </c:cat>
          <c:val>
            <c:numRef>
              <c:f>'Boletin 57'!$B$120:$B$123</c:f>
              <c:numCache>
                <c:formatCode>#,##0_ ;\-#,##0\ </c:formatCode>
                <c:ptCount val="4"/>
                <c:pt idx="0">
                  <c:v>109389</c:v>
                </c:pt>
                <c:pt idx="1">
                  <c:v>945</c:v>
                </c:pt>
                <c:pt idx="2">
                  <c:v>16352</c:v>
                </c:pt>
                <c:pt idx="3">
                  <c:v>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0-4BAB-B917-D76AF5A733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6349104"/>
        <c:axId val="2136343696"/>
      </c:barChart>
      <c:catAx>
        <c:axId val="213634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6343696"/>
        <c:crosses val="autoZero"/>
        <c:auto val="1"/>
        <c:lblAlgn val="ctr"/>
        <c:lblOffset val="100"/>
        <c:noMultiLvlLbl val="0"/>
      </c:catAx>
      <c:valAx>
        <c:axId val="2136343696"/>
        <c:scaling>
          <c:orientation val="minMax"/>
        </c:scaling>
        <c:delete val="1"/>
        <c:axPos val="l"/>
        <c:numFmt formatCode="#,##0_ ;\-#,##0\ " sourceLinked="1"/>
        <c:majorTickMark val="none"/>
        <c:minorTickMark val="none"/>
        <c:tickLblPos val="nextTo"/>
        <c:crossAx val="213634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/>
              <a:t>República Dominicana: Número de personas capacitadas por la DGCP </a:t>
            </a:r>
            <a:r>
              <a:rPr lang="en-US" sz="1600" b="1" i="0" u="none" strike="noStrike" baseline="0">
                <a:effectLst/>
              </a:rPr>
              <a:t>julio - septiembre 2025</a:t>
            </a:r>
            <a:endParaRPr lang="es-DO" sz="1600" b="1"/>
          </a:p>
        </c:rich>
      </c:tx>
      <c:layout>
        <c:manualLayout>
          <c:xMode val="edge"/>
          <c:yMode val="edge"/>
          <c:x val="0.17590707668279959"/>
          <c:y val="1.8406670751401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57'!$A$148:$A$149</c:f>
              <c:strCache>
                <c:ptCount val="2"/>
                <c:pt idx="0">
                  <c:v>PROVEEDORES CAPACITADOS</c:v>
                </c:pt>
                <c:pt idx="1">
                  <c:v>SERVIDORES PUBLICOS CAPACITADOS</c:v>
                </c:pt>
              </c:strCache>
            </c:strRef>
          </c:cat>
          <c:val>
            <c:numRef>
              <c:f>'Boletin 57'!$B$148:$B$149</c:f>
              <c:numCache>
                <c:formatCode>General</c:formatCode>
                <c:ptCount val="2"/>
                <c:pt idx="0">
                  <c:v>513</c:v>
                </c:pt>
                <c:pt idx="1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F-4796-AEF2-D4F0CBB8C4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00348048"/>
        <c:axId val="2000350960"/>
      </c:barChart>
      <c:catAx>
        <c:axId val="2000348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0350960"/>
        <c:crosses val="autoZero"/>
        <c:auto val="1"/>
        <c:lblAlgn val="ctr"/>
        <c:lblOffset val="100"/>
        <c:noMultiLvlLbl val="0"/>
      </c:catAx>
      <c:valAx>
        <c:axId val="2000350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034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República Dominicana: Solicitudes atendidas por tema de interes </a:t>
            </a:r>
            <a:endParaRPr lang="es-DO" sz="1600"/>
          </a:p>
        </c:rich>
      </c:tx>
      <c:layout>
        <c:manualLayout>
          <c:xMode val="edge"/>
          <c:yMode val="edge"/>
          <c:x val="0.1062607310500671"/>
          <c:y val="1.86014477882748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A5-9C43-9694-C1AF60E31AC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A5-9C43-9694-C1AF60E31AC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A5-9C43-9694-C1AF60E31AC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A5-9C43-9694-C1AF60E31AC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A5-9C43-9694-C1AF60E31AC1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7A5-9C43-9694-C1AF60E31AC1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7A5-9C43-9694-C1AF60E31AC1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'Boletin 57'!$A$186:$A$195</c:f>
              <c:strCache>
                <c:ptCount val="10"/>
                <c:pt idx="0">
                  <c:v>Depto. Políticas Normas y Procedimientos</c:v>
                </c:pt>
                <c:pt idx="1">
                  <c:v>Depto. Monitoreo y Análisis de Datos</c:v>
                </c:pt>
                <c:pt idx="2">
                  <c:v>Base Legal (Solicitudes de Leyes)</c:v>
                </c:pt>
                <c:pt idx="3">
                  <c:v>Coordinación del despacho </c:v>
                </c:pt>
                <c:pt idx="4">
                  <c:v>Declinadas </c:v>
                </c:pt>
                <c:pt idx="5">
                  <c:v>Correspondencia y archivos </c:v>
                </c:pt>
                <c:pt idx="6">
                  <c:v>Consultas </c:v>
                </c:pt>
                <c:pt idx="7">
                  <c:v>Depto. De comunicaciones </c:v>
                </c:pt>
                <c:pt idx="8">
                  <c:v>Previamente publicadas</c:v>
                </c:pt>
                <c:pt idx="9">
                  <c:v>Depto. Investigaciones y reclamos</c:v>
                </c:pt>
              </c:strCache>
            </c:strRef>
          </c:cat>
          <c:val>
            <c:numRef>
              <c:f>'Boletin 57'!$B$186:$B$195</c:f>
              <c:numCache>
                <c:formatCode>General</c:formatCode>
                <c:ptCount val="10"/>
                <c:pt idx="0">
                  <c:v>1</c:v>
                </c:pt>
                <c:pt idx="1">
                  <c:v>8</c:v>
                </c:pt>
                <c:pt idx="2">
                  <c:v>28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B-44CA-AC11-C5E41D95435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/>
              <a:t>República Dominicana: </a:t>
            </a:r>
            <a:r>
              <a:rPr lang="en-US" sz="1600" b="1"/>
              <a:t>Proveedores inscritos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'Boletin 57'!$B$101</c:f>
              <c:strCache>
                <c:ptCount val="1"/>
                <c:pt idx="0">
                  <c:v>Total General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9B-4FD3-87B8-8A0DBE92A5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9B-4FD3-87B8-8A0DBE92A5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9B-4FD3-87B8-8A0DBE92A5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'Boletin 57'!$A$102:$A$104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No Especificado</c:v>
                </c:pt>
              </c:strCache>
            </c:strRef>
          </c:cat>
          <c:val>
            <c:numRef>
              <c:f>'Boletin 57'!$B$102:$B$104</c:f>
              <c:numCache>
                <c:formatCode>#,##0</c:formatCode>
                <c:ptCount val="3"/>
                <c:pt idx="0">
                  <c:v>34110</c:v>
                </c:pt>
                <c:pt idx="1">
                  <c:v>92309</c:v>
                </c:pt>
                <c:pt idx="2">
                  <c:v>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4-4FF3-BFAE-B0B612A53A0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República Dominicana: Unidades de Compras del Gobierno Central con mayor volumen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</a:rPr>
              <a:t>julio - septiembre 2025</a:t>
            </a:r>
            <a:endParaRPr lang="en-US" sz="1600">
              <a:effectLst/>
            </a:endParaRPr>
          </a:p>
          <a:p>
            <a:pPr algn="ctr" rtl="0">
              <a:defRPr sz="1600"/>
            </a:pPr>
            <a:endParaRPr lang="en-US" sz="1600"/>
          </a:p>
        </c:rich>
      </c:tx>
      <c:layout>
        <c:manualLayout>
          <c:xMode val="edge"/>
          <c:yMode val="edge"/>
          <c:x val="0.12700514591639717"/>
          <c:y val="3.8459928993665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57'!$A$61:$A$65</c:f>
              <c:strCache>
                <c:ptCount val="5"/>
                <c:pt idx="0">
                  <c:v>Ministerio de Cultura</c:v>
                </c:pt>
                <c:pt idx="1">
                  <c:v>Ministerio de Educación</c:v>
                </c:pt>
                <c:pt idx="2">
                  <c:v>Corporación del Acueducto y Alcantarillado de Santo Domingo</c:v>
                </c:pt>
                <c:pt idx="3">
                  <c:v>Dirección Infraestructura Escolar</c:v>
                </c:pt>
                <c:pt idx="4">
                  <c:v>Empresa de Transmisión Eléctrica Dominicana</c:v>
                </c:pt>
              </c:strCache>
            </c:strRef>
          </c:cat>
          <c:val>
            <c:numRef>
              <c:f>'Boletin 57'!$B$61:$B$65</c:f>
              <c:numCache>
                <c:formatCode>#,##0.00</c:formatCode>
                <c:ptCount val="5"/>
                <c:pt idx="0">
                  <c:v>10156701667</c:v>
                </c:pt>
                <c:pt idx="1">
                  <c:v>1702845076</c:v>
                </c:pt>
                <c:pt idx="2">
                  <c:v>1693649039</c:v>
                </c:pt>
                <c:pt idx="3">
                  <c:v>1316371227</c:v>
                </c:pt>
                <c:pt idx="4">
                  <c:v>880364693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C-F44A-A8B5-71A3091427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7985439"/>
        <c:axId val="627985023"/>
      </c:barChart>
      <c:catAx>
        <c:axId val="62798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27985023"/>
        <c:crosses val="autoZero"/>
        <c:auto val="1"/>
        <c:lblAlgn val="ctr"/>
        <c:lblOffset val="100"/>
        <c:noMultiLvlLbl val="0"/>
      </c:catAx>
      <c:valAx>
        <c:axId val="6279850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62798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baseline="0">
                <a:effectLst/>
              </a:rPr>
              <a:t>República Dominicana: Porcentaje de personas capacitadas por género por la DGCP </a:t>
            </a:r>
            <a:r>
              <a:rPr lang="en-US" sz="1600" b="1" i="0" baseline="0">
                <a:effectLst/>
              </a:rPr>
              <a:t>julio - septiembre 2025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CD0-7044-84A1-B915CFD256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D0-7044-84A1-B915CFD256C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D0-7044-84A1-B915CFD256C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D0-7044-84A1-B915CFD25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'Boletin 57'!$B$160:$C$160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'Boletin 57'!$B$161:$C$161</c:f>
              <c:numCache>
                <c:formatCode>0%</c:formatCode>
                <c:ptCount val="2"/>
                <c:pt idx="0">
                  <c:v>0.32051282051282054</c:v>
                </c:pt>
                <c:pt idx="1">
                  <c:v>0.67948717948717952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0-7044-84A1-B915CFD256C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79-4B10-B52C-833F0129B3DF}"/>
              </c:ext>
            </c:extLst>
          </c:dPt>
          <c:cat>
            <c:strRef>
              <c:f>'Boletin 57'!$B$160:$C$160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'Boletin 57'!$C$156</c:f>
              <c:numCache>
                <c:formatCode>General</c:formatCode>
                <c:ptCount val="1"/>
                <c:pt idx="0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0-7044-84A1-B915CFD25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620485</xdr:colOff>
      <xdr:row>3</xdr:row>
      <xdr:rowOff>269874</xdr:rowOff>
    </xdr:from>
    <xdr:to>
      <xdr:col>10</xdr:col>
      <xdr:colOff>653143</xdr:colOff>
      <xdr:row>21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555170</xdr:colOff>
      <xdr:row>22</xdr:row>
      <xdr:rowOff>172810</xdr:rowOff>
    </xdr:from>
    <xdr:to>
      <xdr:col>11</xdr:col>
      <xdr:colOff>27213</xdr:colOff>
      <xdr:row>43</xdr:row>
      <xdr:rowOff>68036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543378</xdr:colOff>
      <xdr:row>78</xdr:row>
      <xdr:rowOff>83456</xdr:rowOff>
    </xdr:from>
    <xdr:to>
      <xdr:col>9</xdr:col>
      <xdr:colOff>140154</xdr:colOff>
      <xdr:row>94</xdr:row>
      <xdr:rowOff>61231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510722</xdr:colOff>
      <xdr:row>116</xdr:row>
      <xdr:rowOff>72570</xdr:rowOff>
    </xdr:from>
    <xdr:to>
      <xdr:col>9</xdr:col>
      <xdr:colOff>131990</xdr:colOff>
      <xdr:row>140</xdr:row>
      <xdr:rowOff>117020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558951</xdr:colOff>
      <xdr:row>143</xdr:row>
      <xdr:rowOff>140155</xdr:rowOff>
    </xdr:from>
    <xdr:to>
      <xdr:col>6</xdr:col>
      <xdr:colOff>481693</xdr:colOff>
      <xdr:row>157</xdr:row>
      <xdr:rowOff>159355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534457</xdr:colOff>
      <xdr:row>181</xdr:row>
      <xdr:rowOff>36739</xdr:rowOff>
    </xdr:from>
    <xdr:to>
      <xdr:col>11</xdr:col>
      <xdr:colOff>679602</xdr:colOff>
      <xdr:row>209</xdr:row>
      <xdr:rowOff>99029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530110</xdr:colOff>
      <xdr:row>97</xdr:row>
      <xdr:rowOff>176778</xdr:rowOff>
    </xdr:from>
    <xdr:to>
      <xdr:col>8</xdr:col>
      <xdr:colOff>174626</xdr:colOff>
      <xdr:row>115</xdr:row>
      <xdr:rowOff>75971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564696</xdr:colOff>
      <xdr:row>57</xdr:row>
      <xdr:rowOff>6804</xdr:rowOff>
    </xdr:from>
    <xdr:to>
      <xdr:col>11</xdr:col>
      <xdr:colOff>394607</xdr:colOff>
      <xdr:row>77</xdr:row>
      <xdr:rowOff>40822</xdr:rowOff>
    </xdr:to>
    <xdr:graphicFrame macro="">
      <xdr:nvGraphicFramePr>
        <xdr:cNvPr id="13" name="Gráfico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558799</xdr:colOff>
      <xdr:row>158</xdr:row>
      <xdr:rowOff>146504</xdr:rowOff>
    </xdr:from>
    <xdr:to>
      <xdr:col>7</xdr:col>
      <xdr:colOff>462643</xdr:colOff>
      <xdr:row>177</xdr:row>
      <xdr:rowOff>81643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734786</xdr:colOff>
      <xdr:row>213</xdr:row>
      <xdr:rowOff>138793</xdr:rowOff>
    </xdr:from>
    <xdr:to>
      <xdr:col>6</xdr:col>
      <xdr:colOff>612321</xdr:colOff>
      <xdr:row>231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9"/>
  <sheetViews>
    <sheetView showGridLines="0" tabSelected="1" zoomScale="60" zoomScaleNormal="60" workbookViewId="0">
      <selection activeCell="C118" sqref="C118"/>
    </sheetView>
  </sheetViews>
  <sheetFormatPr baseColWidth="10" defaultColWidth="10.81640625" defaultRowHeight="14.5" x14ac:dyDescent="0.35"/>
  <cols>
    <col min="1" max="1" width="65.453125" bestFit="1" customWidth="1"/>
    <col min="2" max="2" width="42.453125" bestFit="1" customWidth="1"/>
    <col min="3" max="3" width="18.26953125" customWidth="1"/>
    <col min="4" max="4" width="41.453125" bestFit="1" customWidth="1"/>
    <col min="5" max="5" width="19.7265625" customWidth="1"/>
    <col min="6" max="6" width="13.1796875" bestFit="1" customWidth="1"/>
    <col min="17" max="17" width="48.26953125" bestFit="1" customWidth="1"/>
  </cols>
  <sheetData>
    <row r="2" spans="1:4" ht="15" thickBot="1" x14ac:dyDescent="0.4"/>
    <row r="3" spans="1:4" ht="23.5" x14ac:dyDescent="0.35">
      <c r="A3" s="43" t="s">
        <v>32</v>
      </c>
      <c r="B3" s="44" t="s">
        <v>61</v>
      </c>
    </row>
    <row r="4" spans="1:4" ht="24" thickBot="1" x14ac:dyDescent="0.4">
      <c r="A4" s="45" t="s">
        <v>28</v>
      </c>
      <c r="B4" s="46" t="s">
        <v>62</v>
      </c>
    </row>
    <row r="7" spans="1:4" x14ac:dyDescent="0.35">
      <c r="A7" s="16" t="s">
        <v>2</v>
      </c>
      <c r="B7" s="16" t="s">
        <v>3</v>
      </c>
      <c r="C7" s="16" t="s">
        <v>27</v>
      </c>
    </row>
    <row r="8" spans="1:4" x14ac:dyDescent="0.35">
      <c r="A8" s="20" t="s">
        <v>13</v>
      </c>
      <c r="B8" s="18">
        <v>20043</v>
      </c>
      <c r="C8" s="19">
        <f>+B8/$B$15</f>
        <v>0.59457134381489174</v>
      </c>
    </row>
    <row r="9" spans="1:4" x14ac:dyDescent="0.35">
      <c r="A9" s="20" t="s">
        <v>14</v>
      </c>
      <c r="B9" s="18">
        <v>5135</v>
      </c>
      <c r="C9" s="19">
        <f>+B9/$B$15</f>
        <v>0.15232868584989617</v>
      </c>
    </row>
    <row r="10" spans="1:4" x14ac:dyDescent="0.35">
      <c r="A10" s="20" t="s">
        <v>0</v>
      </c>
      <c r="B10" s="18">
        <v>2776</v>
      </c>
      <c r="C10" s="19">
        <f>+B10/$B$15</f>
        <v>8.2349451201423909E-2</v>
      </c>
    </row>
    <row r="11" spans="1:4" x14ac:dyDescent="0.35">
      <c r="A11" s="20" t="s">
        <v>12</v>
      </c>
      <c r="B11" s="18">
        <v>2657</v>
      </c>
      <c r="C11" s="19">
        <f>+B11/$B$15</f>
        <v>7.8819341441708698E-2</v>
      </c>
    </row>
    <row r="12" spans="1:4" x14ac:dyDescent="0.35">
      <c r="A12" s="20" t="s">
        <v>33</v>
      </c>
      <c r="B12" s="18">
        <v>2041</v>
      </c>
      <c r="C12" s="19">
        <f>+B12/$B$15</f>
        <v>6.0545832097300502E-2</v>
      </c>
    </row>
    <row r="13" spans="1:4" x14ac:dyDescent="0.35">
      <c r="A13" s="20" t="s">
        <v>17</v>
      </c>
      <c r="B13" s="18">
        <v>1056</v>
      </c>
      <c r="C13" s="19">
        <f>+B13/$B$15</f>
        <v>3.1326016018985464E-2</v>
      </c>
    </row>
    <row r="14" spans="1:4" x14ac:dyDescent="0.35">
      <c r="A14" s="20" t="s">
        <v>45</v>
      </c>
      <c r="B14" s="18">
        <v>2</v>
      </c>
      <c r="C14" s="19">
        <f>+B14/$B$15</f>
        <v>5.9329575793533079E-5</v>
      </c>
    </row>
    <row r="15" spans="1:4" x14ac:dyDescent="0.35">
      <c r="A15" s="16" t="s">
        <v>1</v>
      </c>
      <c r="B15" s="51">
        <f>SUM(B8:B14)</f>
        <v>33710</v>
      </c>
      <c r="C15" s="53">
        <f>+B15/$B$15</f>
        <v>1</v>
      </c>
      <c r="D15" s="4"/>
    </row>
    <row r="16" spans="1:4" x14ac:dyDescent="0.35">
      <c r="D16" s="4"/>
    </row>
    <row r="17" spans="1:4" x14ac:dyDescent="0.35">
      <c r="A17" s="2"/>
      <c r="B17" s="2"/>
      <c r="D17" s="4"/>
    </row>
    <row r="18" spans="1:4" x14ac:dyDescent="0.35">
      <c r="A18" s="2"/>
      <c r="B18" s="2"/>
      <c r="C18" s="14"/>
      <c r="D18" s="4"/>
    </row>
    <row r="19" spans="1:4" x14ac:dyDescent="0.35">
      <c r="A19" s="2"/>
      <c r="B19" s="2"/>
      <c r="C19" s="14"/>
      <c r="D19" s="4"/>
    </row>
    <row r="20" spans="1:4" x14ac:dyDescent="0.35">
      <c r="A20" s="2"/>
      <c r="B20" s="2"/>
      <c r="C20" s="14"/>
      <c r="D20" s="4"/>
    </row>
    <row r="21" spans="1:4" x14ac:dyDescent="0.35">
      <c r="A21" s="2"/>
      <c r="B21" s="2"/>
      <c r="C21" s="14"/>
      <c r="D21" s="4"/>
    </row>
    <row r="22" spans="1:4" x14ac:dyDescent="0.35">
      <c r="A22" s="2"/>
      <c r="B22" s="2"/>
      <c r="C22" s="15"/>
    </row>
    <row r="23" spans="1:4" x14ac:dyDescent="0.35">
      <c r="A23" s="2"/>
      <c r="B23" s="2"/>
      <c r="C23" s="15"/>
    </row>
    <row r="24" spans="1:4" x14ac:dyDescent="0.35">
      <c r="A24" s="1"/>
      <c r="B24" s="2"/>
      <c r="C24" s="15"/>
    </row>
    <row r="25" spans="1:4" x14ac:dyDescent="0.35">
      <c r="B25" s="2"/>
      <c r="C25" s="13"/>
    </row>
    <row r="26" spans="1:4" x14ac:dyDescent="0.35">
      <c r="C26" s="13"/>
    </row>
    <row r="27" spans="1:4" x14ac:dyDescent="0.35">
      <c r="A27" s="6" t="s">
        <v>35</v>
      </c>
      <c r="B27" s="6" t="s">
        <v>26</v>
      </c>
      <c r="C27" s="6" t="s">
        <v>27</v>
      </c>
    </row>
    <row r="28" spans="1:4" x14ac:dyDescent="0.35">
      <c r="A28" s="20" t="s">
        <v>4</v>
      </c>
      <c r="B28" s="21">
        <v>24762462139</v>
      </c>
      <c r="C28" s="22">
        <f>+B28/$B$33</f>
        <v>0.76278859417715705</v>
      </c>
    </row>
    <row r="29" spans="1:4" x14ac:dyDescent="0.35">
      <c r="A29" s="20" t="s">
        <v>5</v>
      </c>
      <c r="B29" s="21">
        <v>4719663125</v>
      </c>
      <c r="C29" s="22">
        <f>+B29/$B$33</f>
        <v>0.14538559129944029</v>
      </c>
    </row>
    <row r="30" spans="1:4" x14ac:dyDescent="0.35">
      <c r="A30" s="20" t="s">
        <v>6</v>
      </c>
      <c r="B30" s="21">
        <v>2149751696</v>
      </c>
      <c r="C30" s="22">
        <f>+B30/$B$33</f>
        <v>6.6221446995739675E-2</v>
      </c>
    </row>
    <row r="31" spans="1:4" x14ac:dyDescent="0.35">
      <c r="A31" s="20" t="s">
        <v>48</v>
      </c>
      <c r="B31" s="21">
        <v>453679366</v>
      </c>
      <c r="C31" s="22">
        <f>+B31/$B$33</f>
        <v>1.3975243812823016E-2</v>
      </c>
    </row>
    <row r="32" spans="1:4" x14ac:dyDescent="0.35">
      <c r="A32" s="20" t="s">
        <v>49</v>
      </c>
      <c r="B32" s="21">
        <v>377517097</v>
      </c>
      <c r="C32" s="22">
        <f>+B32/$B$33</f>
        <v>1.1629123714839956E-2</v>
      </c>
    </row>
    <row r="33" spans="1:4" x14ac:dyDescent="0.35">
      <c r="A33" s="6" t="s">
        <v>1</v>
      </c>
      <c r="B33" s="23">
        <f>SUM(B28:B32)</f>
        <v>32463073423</v>
      </c>
      <c r="C33" s="22">
        <v>1</v>
      </c>
    </row>
    <row r="34" spans="1:4" x14ac:dyDescent="0.35">
      <c r="C34" s="13"/>
    </row>
    <row r="35" spans="1:4" x14ac:dyDescent="0.35">
      <c r="A35" s="2"/>
      <c r="B35" s="54"/>
      <c r="C35" s="13"/>
      <c r="D35" s="3"/>
    </row>
    <row r="36" spans="1:4" x14ac:dyDescent="0.35">
      <c r="B36" s="54"/>
      <c r="C36" s="13"/>
      <c r="D36" s="3"/>
    </row>
    <row r="37" spans="1:4" x14ac:dyDescent="0.35">
      <c r="B37" s="54"/>
      <c r="C37" s="13"/>
      <c r="D37" s="3"/>
    </row>
    <row r="38" spans="1:4" x14ac:dyDescent="0.35">
      <c r="B38" s="54"/>
      <c r="C38" s="13"/>
    </row>
    <row r="39" spans="1:4" x14ac:dyDescent="0.35">
      <c r="B39" s="54"/>
      <c r="C39" s="13"/>
    </row>
    <row r="40" spans="1:4" x14ac:dyDescent="0.35">
      <c r="A40" s="6" t="s">
        <v>10</v>
      </c>
      <c r="B40" s="6" t="s">
        <v>26</v>
      </c>
      <c r="C40" s="6" t="s">
        <v>27</v>
      </c>
    </row>
    <row r="41" spans="1:4" x14ac:dyDescent="0.35">
      <c r="A41" s="20" t="s">
        <v>7</v>
      </c>
      <c r="B41" s="24">
        <v>5622128014</v>
      </c>
      <c r="C41" s="19">
        <f>+B41/$B$43</f>
        <v>0.16675987216987084</v>
      </c>
    </row>
    <row r="42" spans="1:4" x14ac:dyDescent="0.35">
      <c r="A42" s="20" t="s">
        <v>8</v>
      </c>
      <c r="B42" s="24">
        <v>28091786136</v>
      </c>
      <c r="C42" s="19">
        <f>+B42/$B$43</f>
        <v>0.83324012783012913</v>
      </c>
    </row>
    <row r="43" spans="1:4" x14ac:dyDescent="0.35">
      <c r="A43" s="6" t="s">
        <v>1</v>
      </c>
      <c r="B43" s="7">
        <f>SUM(B41:B42)</f>
        <v>33713914150</v>
      </c>
      <c r="C43" s="19">
        <f>+B43/$B$43</f>
        <v>1</v>
      </c>
    </row>
    <row r="44" spans="1:4" x14ac:dyDescent="0.35">
      <c r="A44" s="12"/>
      <c r="B44" s="12"/>
      <c r="C44" s="15"/>
    </row>
    <row r="45" spans="1:4" x14ac:dyDescent="0.35">
      <c r="A45" s="16" t="s">
        <v>11</v>
      </c>
      <c r="B45" s="6" t="s">
        <v>26</v>
      </c>
      <c r="C45" s="6" t="s">
        <v>27</v>
      </c>
    </row>
    <row r="46" spans="1:4" x14ac:dyDescent="0.35">
      <c r="A46" s="20" t="s">
        <v>37</v>
      </c>
      <c r="B46" s="24">
        <v>10710210944</v>
      </c>
      <c r="C46" s="19">
        <f>+B46/$B$50</f>
        <v>0.3176792494739149</v>
      </c>
    </row>
    <row r="47" spans="1:4" x14ac:dyDescent="0.35">
      <c r="A47" s="20" t="s">
        <v>15</v>
      </c>
      <c r="B47" s="24">
        <v>3523273477</v>
      </c>
      <c r="C47" s="19">
        <f>+B47/$B$50</f>
        <v>0.10450502606503197</v>
      </c>
    </row>
    <row r="48" spans="1:4" x14ac:dyDescent="0.35">
      <c r="A48" s="20" t="s">
        <v>39</v>
      </c>
      <c r="B48" s="24">
        <v>18813851900</v>
      </c>
      <c r="C48" s="19">
        <f>+B48/$B$50</f>
        <v>0.55804413027491795</v>
      </c>
    </row>
    <row r="49" spans="1:3" x14ac:dyDescent="0.35">
      <c r="A49" s="20" t="s">
        <v>40</v>
      </c>
      <c r="B49" s="24">
        <v>666577829</v>
      </c>
      <c r="C49" s="19">
        <f>+B49/$B$50</f>
        <v>1.9771594186135163E-2</v>
      </c>
    </row>
    <row r="50" spans="1:3" x14ac:dyDescent="0.35">
      <c r="A50" s="6" t="s">
        <v>1</v>
      </c>
      <c r="B50" s="7">
        <f>SUM(B46:B49)</f>
        <v>33713914150</v>
      </c>
      <c r="C50" s="19">
        <f>+B50/$B$50</f>
        <v>1</v>
      </c>
    </row>
    <row r="51" spans="1:3" x14ac:dyDescent="0.35">
      <c r="A51" s="12"/>
      <c r="B51" s="12"/>
      <c r="C51" s="12"/>
    </row>
    <row r="52" spans="1:3" x14ac:dyDescent="0.35">
      <c r="A52" s="12"/>
      <c r="B52" s="12"/>
      <c r="C52" s="12"/>
    </row>
    <row r="53" spans="1:3" x14ac:dyDescent="0.35">
      <c r="A53" s="6" t="s">
        <v>36</v>
      </c>
      <c r="B53" s="6" t="s">
        <v>26</v>
      </c>
      <c r="C53" s="6" t="s">
        <v>27</v>
      </c>
    </row>
    <row r="54" spans="1:3" x14ac:dyDescent="0.35">
      <c r="A54" s="20" t="s">
        <v>7</v>
      </c>
      <c r="B54" s="24">
        <v>2947078305</v>
      </c>
      <c r="C54" s="19">
        <f>+B54/$B$56</f>
        <v>0.15664406845894221</v>
      </c>
    </row>
    <row r="55" spans="1:3" x14ac:dyDescent="0.35">
      <c r="A55" s="20" t="s">
        <v>8</v>
      </c>
      <c r="B55" s="24">
        <v>15866773595</v>
      </c>
      <c r="C55" s="19">
        <f t="shared" ref="C55:C56" si="0">+B55/$B$56</f>
        <v>0.84335593154105781</v>
      </c>
    </row>
    <row r="56" spans="1:3" x14ac:dyDescent="0.35">
      <c r="A56" s="6" t="s">
        <v>1</v>
      </c>
      <c r="B56" s="7">
        <f>SUM(B54:B55)</f>
        <v>18813851900</v>
      </c>
      <c r="C56" s="19">
        <f t="shared" si="0"/>
        <v>1</v>
      </c>
    </row>
    <row r="60" spans="1:3" x14ac:dyDescent="0.35">
      <c r="A60" s="6" t="s">
        <v>21</v>
      </c>
      <c r="B60" s="6" t="s">
        <v>26</v>
      </c>
    </row>
    <row r="61" spans="1:3" x14ac:dyDescent="0.35">
      <c r="A61" s="20" t="s">
        <v>50</v>
      </c>
      <c r="B61" s="21">
        <v>10156701667</v>
      </c>
    </row>
    <row r="62" spans="1:3" x14ac:dyDescent="0.35">
      <c r="A62" s="20" t="s">
        <v>51</v>
      </c>
      <c r="B62" s="21">
        <v>1702845076</v>
      </c>
    </row>
    <row r="63" spans="1:3" x14ac:dyDescent="0.35">
      <c r="A63" s="20" t="s">
        <v>44</v>
      </c>
      <c r="B63" s="21">
        <v>1693649039</v>
      </c>
    </row>
    <row r="64" spans="1:3" x14ac:dyDescent="0.35">
      <c r="A64" s="20" t="s">
        <v>52</v>
      </c>
      <c r="B64" s="21">
        <v>1316371227</v>
      </c>
    </row>
    <row r="65" spans="1:5" x14ac:dyDescent="0.35">
      <c r="A65" s="20" t="s">
        <v>53</v>
      </c>
      <c r="B65" s="21">
        <v>880364693</v>
      </c>
    </row>
    <row r="66" spans="1:5" x14ac:dyDescent="0.35">
      <c r="A66" s="6" t="s">
        <v>1</v>
      </c>
      <c r="B66" s="7">
        <f>SUM(B61:B65)</f>
        <v>15749931702</v>
      </c>
    </row>
    <row r="72" spans="1:5" x14ac:dyDescent="0.35">
      <c r="E72" s="3"/>
    </row>
    <row r="73" spans="1:5" x14ac:dyDescent="0.35">
      <c r="E73" s="3"/>
    </row>
    <row r="74" spans="1:5" x14ac:dyDescent="0.35">
      <c r="D74" s="3"/>
      <c r="E74" s="3"/>
    </row>
    <row r="75" spans="1:5" x14ac:dyDescent="0.35">
      <c r="D75" s="3"/>
      <c r="E75" s="3"/>
    </row>
    <row r="76" spans="1:5" x14ac:dyDescent="0.35">
      <c r="D76" s="3"/>
      <c r="E76" s="3"/>
    </row>
    <row r="77" spans="1:5" x14ac:dyDescent="0.35">
      <c r="C77" s="3"/>
      <c r="D77" s="3"/>
      <c r="E77" s="3"/>
    </row>
    <row r="78" spans="1:5" x14ac:dyDescent="0.35">
      <c r="C78" s="3"/>
      <c r="D78" s="3"/>
      <c r="E78" s="3"/>
    </row>
    <row r="79" spans="1:5" x14ac:dyDescent="0.35">
      <c r="D79" s="3"/>
      <c r="E79" s="3"/>
    </row>
    <row r="80" spans="1:5" x14ac:dyDescent="0.35">
      <c r="C80" s="3"/>
      <c r="D80" s="3"/>
      <c r="E80" s="3"/>
    </row>
    <row r="81" spans="1:5" x14ac:dyDescent="0.35">
      <c r="A81" s="3"/>
      <c r="B81" s="3"/>
      <c r="C81" s="3"/>
      <c r="D81" s="3"/>
      <c r="E81" s="3"/>
    </row>
    <row r="82" spans="1:5" x14ac:dyDescent="0.35">
      <c r="A82" s="6" t="s">
        <v>29</v>
      </c>
      <c r="B82" s="6" t="s">
        <v>23</v>
      </c>
      <c r="C82" s="3"/>
      <c r="D82" s="3"/>
      <c r="E82" s="3"/>
    </row>
    <row r="83" spans="1:5" x14ac:dyDescent="0.35">
      <c r="A83" s="20" t="s">
        <v>43</v>
      </c>
      <c r="B83" s="25">
        <v>1</v>
      </c>
      <c r="C83" s="3"/>
      <c r="D83" s="3"/>
      <c r="E83" s="3"/>
    </row>
    <row r="84" spans="1:5" x14ac:dyDescent="0.35">
      <c r="A84" s="20" t="s">
        <v>45</v>
      </c>
      <c r="B84" s="25">
        <v>6</v>
      </c>
      <c r="C84" s="3"/>
      <c r="D84" s="3"/>
      <c r="E84" s="3"/>
    </row>
    <row r="85" spans="1:5" x14ac:dyDescent="0.35">
      <c r="A85" s="20" t="s">
        <v>33</v>
      </c>
      <c r="B85" s="25">
        <v>85</v>
      </c>
      <c r="C85" s="3"/>
      <c r="D85" s="3"/>
      <c r="E85" s="3"/>
    </row>
    <row r="86" spans="1:5" x14ac:dyDescent="0.35">
      <c r="A86" s="20" t="s">
        <v>13</v>
      </c>
      <c r="B86" s="25">
        <v>275</v>
      </c>
      <c r="C86" s="3"/>
      <c r="D86" s="3"/>
      <c r="E86" s="3"/>
    </row>
    <row r="87" spans="1:5" x14ac:dyDescent="0.35">
      <c r="A87" s="20" t="s">
        <v>14</v>
      </c>
      <c r="B87" s="25">
        <v>796</v>
      </c>
      <c r="C87" s="3"/>
      <c r="D87" s="3"/>
      <c r="E87" s="3"/>
    </row>
    <row r="88" spans="1:5" x14ac:dyDescent="0.35">
      <c r="A88" s="20" t="s">
        <v>12</v>
      </c>
      <c r="B88" s="25">
        <v>805</v>
      </c>
      <c r="C88" s="3"/>
      <c r="D88" s="3"/>
      <c r="E88" s="3"/>
    </row>
    <row r="89" spans="1:5" x14ac:dyDescent="0.35">
      <c r="A89" s="20" t="s">
        <v>0</v>
      </c>
      <c r="B89" s="25">
        <v>4953</v>
      </c>
      <c r="C89" s="3"/>
      <c r="D89" s="3"/>
      <c r="E89" s="3"/>
    </row>
    <row r="90" spans="1:5" x14ac:dyDescent="0.35">
      <c r="A90" s="20" t="s">
        <v>17</v>
      </c>
      <c r="B90" s="25">
        <v>11471</v>
      </c>
      <c r="C90" s="3"/>
      <c r="D90" s="3"/>
      <c r="E90" s="3"/>
    </row>
    <row r="91" spans="1:5" x14ac:dyDescent="0.35">
      <c r="A91" s="3"/>
      <c r="B91" s="3"/>
      <c r="C91" s="3"/>
    </row>
    <row r="101" spans="1:2" x14ac:dyDescent="0.35">
      <c r="A101" s="26" t="s">
        <v>30</v>
      </c>
      <c r="B101" s="26" t="s">
        <v>16</v>
      </c>
    </row>
    <row r="102" spans="1:2" x14ac:dyDescent="0.35">
      <c r="A102" s="27" t="s">
        <v>7</v>
      </c>
      <c r="B102" s="28">
        <v>34110</v>
      </c>
    </row>
    <row r="103" spans="1:2" x14ac:dyDescent="0.35">
      <c r="A103" s="27" t="s">
        <v>8</v>
      </c>
      <c r="B103" s="28">
        <v>92309</v>
      </c>
    </row>
    <row r="104" spans="1:2" x14ac:dyDescent="0.35">
      <c r="A104" s="27" t="s">
        <v>9</v>
      </c>
      <c r="B104" s="28">
        <v>4133</v>
      </c>
    </row>
    <row r="105" spans="1:2" x14ac:dyDescent="0.35">
      <c r="A105" s="26" t="s">
        <v>1</v>
      </c>
      <c r="B105" s="29">
        <f>SUM(B102:B104)</f>
        <v>130552</v>
      </c>
    </row>
    <row r="116" spans="1:9" x14ac:dyDescent="0.35">
      <c r="E116" s="1"/>
    </row>
    <row r="117" spans="1:9" x14ac:dyDescent="0.35">
      <c r="E117" s="1"/>
    </row>
    <row r="118" spans="1:9" x14ac:dyDescent="0.35">
      <c r="H118" s="2"/>
      <c r="I118" s="2"/>
    </row>
    <row r="119" spans="1:9" x14ac:dyDescent="0.35">
      <c r="A119" s="16" t="s">
        <v>31</v>
      </c>
      <c r="B119" s="16" t="s">
        <v>23</v>
      </c>
      <c r="H119" s="2"/>
      <c r="I119" s="2"/>
    </row>
    <row r="120" spans="1:9" x14ac:dyDescent="0.35">
      <c r="A120" s="17" t="s">
        <v>37</v>
      </c>
      <c r="B120" s="30">
        <v>109389</v>
      </c>
      <c r="H120" s="2"/>
      <c r="I120" s="2"/>
    </row>
    <row r="121" spans="1:9" x14ac:dyDescent="0.35">
      <c r="A121" s="17" t="s">
        <v>15</v>
      </c>
      <c r="B121" s="30">
        <v>945</v>
      </c>
      <c r="H121" s="2"/>
      <c r="I121" s="2"/>
    </row>
    <row r="122" spans="1:9" x14ac:dyDescent="0.35">
      <c r="A122" s="17" t="s">
        <v>39</v>
      </c>
      <c r="B122" s="30">
        <v>16352</v>
      </c>
      <c r="H122" s="2"/>
      <c r="I122" s="2"/>
    </row>
    <row r="123" spans="1:9" x14ac:dyDescent="0.35">
      <c r="A123" s="17" t="s">
        <v>40</v>
      </c>
      <c r="B123" s="30">
        <v>3925</v>
      </c>
      <c r="E123" s="1"/>
      <c r="H123" s="2"/>
      <c r="I123" s="2"/>
    </row>
    <row r="124" spans="1:9" x14ac:dyDescent="0.35">
      <c r="A124" s="16" t="s">
        <v>16</v>
      </c>
      <c r="B124" s="52">
        <f>SUM(B120:B123)</f>
        <v>130611</v>
      </c>
      <c r="D124" s="1"/>
      <c r="H124" s="2"/>
      <c r="I124" s="2"/>
    </row>
    <row r="125" spans="1:9" x14ac:dyDescent="0.35">
      <c r="D125" s="1"/>
      <c r="H125" s="2"/>
      <c r="I125" s="2"/>
    </row>
    <row r="126" spans="1:9" x14ac:dyDescent="0.35">
      <c r="D126" s="1"/>
    </row>
    <row r="127" spans="1:9" x14ac:dyDescent="0.35">
      <c r="D127" s="1"/>
    </row>
    <row r="128" spans="1:9" x14ac:dyDescent="0.35">
      <c r="D128" s="1"/>
    </row>
    <row r="129" spans="4:7" x14ac:dyDescent="0.35">
      <c r="D129" s="1"/>
    </row>
    <row r="130" spans="4:7" x14ac:dyDescent="0.35">
      <c r="D130" s="1"/>
    </row>
    <row r="131" spans="4:7" x14ac:dyDescent="0.35">
      <c r="D131" s="1"/>
    </row>
    <row r="134" spans="4:7" x14ac:dyDescent="0.35">
      <c r="D134" s="1"/>
    </row>
    <row r="135" spans="4:7" x14ac:dyDescent="0.35">
      <c r="D135" s="1"/>
    </row>
    <row r="136" spans="4:7" x14ac:dyDescent="0.35">
      <c r="D136" s="1"/>
    </row>
    <row r="137" spans="4:7" x14ac:dyDescent="0.35">
      <c r="D137" s="1"/>
      <c r="G137" s="2"/>
    </row>
    <row r="138" spans="4:7" x14ac:dyDescent="0.35">
      <c r="D138" s="1"/>
      <c r="G138" s="2"/>
    </row>
    <row r="139" spans="4:7" x14ac:dyDescent="0.35">
      <c r="D139" s="1"/>
    </row>
    <row r="140" spans="4:7" x14ac:dyDescent="0.35">
      <c r="D140" s="1"/>
      <c r="E140" s="1"/>
    </row>
    <row r="141" spans="4:7" x14ac:dyDescent="0.35">
      <c r="D141" s="1"/>
      <c r="E141" s="1"/>
    </row>
    <row r="142" spans="4:7" x14ac:dyDescent="0.35">
      <c r="D142" s="1"/>
      <c r="E142" s="1"/>
    </row>
    <row r="143" spans="4:7" x14ac:dyDescent="0.35">
      <c r="D143" s="1"/>
      <c r="E143" s="1"/>
    </row>
    <row r="144" spans="4:7" ht="37.5" customHeight="1" x14ac:dyDescent="0.35">
      <c r="E144" s="1"/>
    </row>
    <row r="145" spans="1:4" ht="40.5" customHeight="1" x14ac:dyDescent="0.35">
      <c r="D145" s="5"/>
    </row>
    <row r="146" spans="1:4" ht="36.75" customHeight="1" thickBot="1" x14ac:dyDescent="0.4">
      <c r="D146" s="5"/>
    </row>
    <row r="147" spans="1:4" ht="21.5" thickBot="1" x14ac:dyDescent="0.4">
      <c r="A147" s="31" t="s">
        <v>24</v>
      </c>
      <c r="B147" s="32" t="s">
        <v>25</v>
      </c>
      <c r="D147" s="5"/>
    </row>
    <row r="148" spans="1:4" ht="16" thickBot="1" x14ac:dyDescent="0.4">
      <c r="A148" s="33" t="s">
        <v>19</v>
      </c>
      <c r="B148" s="34">
        <f>+B154+C154</f>
        <v>513</v>
      </c>
    </row>
    <row r="149" spans="1:4" ht="16" thickBot="1" x14ac:dyDescent="0.4">
      <c r="A149" s="33" t="s">
        <v>18</v>
      </c>
      <c r="B149" s="34">
        <f>+B155+C155</f>
        <v>657</v>
      </c>
    </row>
    <row r="150" spans="1:4" ht="16" thickBot="1" x14ac:dyDescent="0.4">
      <c r="A150" s="35" t="s">
        <v>20</v>
      </c>
      <c r="B150" s="36">
        <f>SUM(B148:B149)</f>
        <v>1170</v>
      </c>
      <c r="D150" s="5"/>
    </row>
    <row r="151" spans="1:4" x14ac:dyDescent="0.35">
      <c r="D151" s="5"/>
    </row>
    <row r="152" spans="1:4" ht="15" thickBot="1" x14ac:dyDescent="0.4">
      <c r="A152" s="37"/>
      <c r="B152" s="37"/>
      <c r="C152" s="37"/>
      <c r="D152" s="5"/>
    </row>
    <row r="153" spans="1:4" ht="21.5" thickBot="1" x14ac:dyDescent="0.4">
      <c r="A153" s="31" t="s">
        <v>24</v>
      </c>
      <c r="B153" s="32" t="s">
        <v>8</v>
      </c>
      <c r="C153" s="32" t="s">
        <v>7</v>
      </c>
      <c r="D153" s="5"/>
    </row>
    <row r="154" spans="1:4" ht="16" thickBot="1" x14ac:dyDescent="0.4">
      <c r="A154" s="33" t="s">
        <v>19</v>
      </c>
      <c r="B154" s="34">
        <v>142</v>
      </c>
      <c r="C154" s="34">
        <v>371</v>
      </c>
      <c r="D154" s="5"/>
    </row>
    <row r="155" spans="1:4" ht="16" thickBot="1" x14ac:dyDescent="0.4">
      <c r="A155" s="33" t="s">
        <v>38</v>
      </c>
      <c r="B155" s="34">
        <v>233</v>
      </c>
      <c r="C155" s="34">
        <v>424</v>
      </c>
      <c r="D155" s="5"/>
    </row>
    <row r="156" spans="1:4" ht="16" thickBot="1" x14ac:dyDescent="0.4">
      <c r="A156" s="35" t="s">
        <v>20</v>
      </c>
      <c r="B156" s="36">
        <f>SUM(B154:B155)</f>
        <v>375</v>
      </c>
      <c r="C156" s="36">
        <f>SUM(C154:C155)</f>
        <v>795</v>
      </c>
    </row>
    <row r="158" spans="1:4" x14ac:dyDescent="0.35">
      <c r="A158" s="37"/>
      <c r="B158" s="37"/>
      <c r="C158" s="37"/>
    </row>
    <row r="159" spans="1:4" ht="15" thickBot="1" x14ac:dyDescent="0.4">
      <c r="A159" s="37"/>
      <c r="B159" s="37"/>
      <c r="C159" s="37"/>
    </row>
    <row r="160" spans="1:4" ht="15" thickBot="1" x14ac:dyDescent="0.4">
      <c r="A160" s="37"/>
      <c r="B160" s="38" t="s">
        <v>8</v>
      </c>
      <c r="C160" s="32" t="s">
        <v>7</v>
      </c>
    </row>
    <row r="161" spans="1:3" ht="16" thickBot="1" x14ac:dyDescent="0.4">
      <c r="A161" s="37"/>
      <c r="B161" s="39">
        <f>B156/B150</f>
        <v>0.32051282051282054</v>
      </c>
      <c r="C161" s="40">
        <f>C156/B150</f>
        <v>0.67948717948717952</v>
      </c>
    </row>
    <row r="169" spans="1:3" ht="27" customHeight="1" x14ac:dyDescent="0.35"/>
    <row r="171" spans="1:3" ht="15" customHeight="1" x14ac:dyDescent="0.35"/>
    <row r="174" spans="1:3" ht="33.75" customHeight="1" x14ac:dyDescent="0.35"/>
    <row r="178" spans="1:2" ht="17.25" customHeight="1" x14ac:dyDescent="0.35"/>
    <row r="180" spans="1:2" ht="17.25" customHeight="1" x14ac:dyDescent="0.35"/>
    <row r="181" spans="1:2" ht="15" customHeight="1" x14ac:dyDescent="0.35"/>
    <row r="185" spans="1:2" ht="27.65" customHeight="1" x14ac:dyDescent="0.35">
      <c r="A185" s="41" t="s">
        <v>22</v>
      </c>
      <c r="B185" s="42" t="s">
        <v>23</v>
      </c>
    </row>
    <row r="186" spans="1:2" ht="15" thickBot="1" x14ac:dyDescent="0.4">
      <c r="A186" s="49" t="s">
        <v>54</v>
      </c>
      <c r="B186" s="50">
        <v>1</v>
      </c>
    </row>
    <row r="187" spans="1:2" ht="15" thickBot="1" x14ac:dyDescent="0.4">
      <c r="A187" s="49" t="s">
        <v>41</v>
      </c>
      <c r="B187" s="50">
        <v>8</v>
      </c>
    </row>
    <row r="188" spans="1:2" ht="15" thickBot="1" x14ac:dyDescent="0.4">
      <c r="A188" s="49" t="s">
        <v>42</v>
      </c>
      <c r="B188" s="50">
        <v>28</v>
      </c>
    </row>
    <row r="189" spans="1:2" ht="15" thickBot="1" x14ac:dyDescent="0.4">
      <c r="A189" s="49" t="s">
        <v>55</v>
      </c>
      <c r="B189" s="50">
        <v>2</v>
      </c>
    </row>
    <row r="190" spans="1:2" ht="15" thickBot="1" x14ac:dyDescent="0.4">
      <c r="A190" s="49" t="s">
        <v>56</v>
      </c>
      <c r="B190" s="50">
        <v>4</v>
      </c>
    </row>
    <row r="191" spans="1:2" ht="15" thickBot="1" x14ac:dyDescent="0.4">
      <c r="A191" s="49" t="s">
        <v>57</v>
      </c>
      <c r="B191" s="50">
        <v>1</v>
      </c>
    </row>
    <row r="192" spans="1:2" ht="15" thickBot="1" x14ac:dyDescent="0.4">
      <c r="A192" s="49" t="s">
        <v>47</v>
      </c>
      <c r="B192" s="50">
        <v>4</v>
      </c>
    </row>
    <row r="193" spans="1:4" ht="15" thickBot="1" x14ac:dyDescent="0.4">
      <c r="A193" s="49" t="s">
        <v>58</v>
      </c>
      <c r="B193" s="50">
        <v>1</v>
      </c>
    </row>
    <row r="194" spans="1:4" ht="15" thickBot="1" x14ac:dyDescent="0.4">
      <c r="A194" s="49" t="s">
        <v>59</v>
      </c>
      <c r="B194" s="50">
        <v>5</v>
      </c>
    </row>
    <row r="195" spans="1:4" ht="15" thickBot="1" x14ac:dyDescent="0.4">
      <c r="A195" s="49" t="s">
        <v>60</v>
      </c>
      <c r="B195" s="50">
        <v>3</v>
      </c>
    </row>
    <row r="208" spans="1:4" x14ac:dyDescent="0.35">
      <c r="D208" s="10"/>
    </row>
    <row r="209" spans="1:6" x14ac:dyDescent="0.35">
      <c r="A209" s="8"/>
      <c r="D209" s="9"/>
      <c r="E209" s="10"/>
    </row>
    <row r="210" spans="1:6" x14ac:dyDescent="0.35">
      <c r="A210" s="9"/>
      <c r="B210" s="9"/>
      <c r="C210" s="9"/>
      <c r="D210" s="11"/>
      <c r="E210" s="9"/>
      <c r="F210" s="10"/>
    </row>
    <row r="211" spans="1:6" x14ac:dyDescent="0.35">
      <c r="A211" s="9"/>
      <c r="C211" s="9"/>
      <c r="D211" s="11"/>
      <c r="E211" s="9"/>
      <c r="F211" s="10"/>
    </row>
    <row r="212" spans="1:6" x14ac:dyDescent="0.35">
      <c r="A212" s="11"/>
      <c r="B212" s="11"/>
      <c r="C212" s="11"/>
      <c r="D212" s="11"/>
      <c r="E212" s="9"/>
      <c r="F212" s="10"/>
    </row>
    <row r="213" spans="1:6" x14ac:dyDescent="0.35">
      <c r="A213" s="11"/>
      <c r="B213" s="11"/>
      <c r="C213" s="11"/>
      <c r="D213" s="11"/>
      <c r="E213" s="9"/>
      <c r="F213" s="10"/>
    </row>
    <row r="214" spans="1:6" x14ac:dyDescent="0.35">
      <c r="A214" s="11"/>
      <c r="B214" s="11"/>
      <c r="C214" s="11"/>
      <c r="D214" s="11"/>
      <c r="E214" s="9"/>
      <c r="F214" s="10"/>
    </row>
    <row r="215" spans="1:6" ht="15" thickBot="1" x14ac:dyDescent="0.4">
      <c r="A215" s="41" t="s">
        <v>34</v>
      </c>
      <c r="B215" s="42" t="s">
        <v>23</v>
      </c>
      <c r="C215" s="11"/>
      <c r="D215" s="11"/>
      <c r="E215" s="9"/>
      <c r="F215" s="10"/>
    </row>
    <row r="216" spans="1:6" ht="15" thickBot="1" x14ac:dyDescent="0.4">
      <c r="A216" s="47" t="s">
        <v>7</v>
      </c>
      <c r="B216" s="48">
        <v>49</v>
      </c>
      <c r="C216" s="11"/>
      <c r="D216" s="11"/>
      <c r="E216" s="9"/>
      <c r="F216" s="10"/>
    </row>
    <row r="217" spans="1:6" ht="15" thickBot="1" x14ac:dyDescent="0.4">
      <c r="A217" s="49" t="s">
        <v>8</v>
      </c>
      <c r="B217" s="50">
        <v>55</v>
      </c>
      <c r="C217" s="11"/>
      <c r="D217" s="9"/>
      <c r="E217" s="9"/>
    </row>
    <row r="218" spans="1:6" ht="15" thickBot="1" x14ac:dyDescent="0.4">
      <c r="A218" s="47" t="s">
        <v>46</v>
      </c>
      <c r="B218" s="48">
        <v>1</v>
      </c>
      <c r="C218" s="11"/>
    </row>
    <row r="219" spans="1:6" x14ac:dyDescent="0.35">
      <c r="A219" s="9"/>
      <c r="B219" s="9"/>
      <c r="C219" s="9"/>
    </row>
  </sheetData>
  <sortState xmlns:xlrd2="http://schemas.microsoft.com/office/spreadsheetml/2017/richdata2" ref="A8:C14">
    <sortCondition ref="A8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Boletin 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Montas</dc:creator>
  <cp:lastModifiedBy>Gilberto Montás</cp:lastModifiedBy>
  <cp:lastPrinted>2025-07-14T18:10:09Z</cp:lastPrinted>
  <dcterms:created xsi:type="dcterms:W3CDTF">2018-01-05T14:00:40Z</dcterms:created>
  <dcterms:modified xsi:type="dcterms:W3CDTF">2025-10-14T18:28:08Z</dcterms:modified>
</cp:coreProperties>
</file>